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I27" i="1"/>
  <c r="D25"/>
  <c r="E25" s="1"/>
  <c r="C24"/>
  <c r="D24" s="1"/>
  <c r="E24" s="1"/>
  <c r="G23"/>
  <c r="F23"/>
  <c r="H23" s="1"/>
  <c r="E23"/>
  <c r="D23"/>
  <c r="E22"/>
  <c r="D22"/>
  <c r="F22" s="1"/>
  <c r="G21"/>
  <c r="F21"/>
  <c r="H21" s="1"/>
  <c r="E21"/>
  <c r="D21"/>
  <c r="E20"/>
  <c r="D20"/>
  <c r="F20" s="1"/>
  <c r="G19"/>
  <c r="F19"/>
  <c r="H19" s="1"/>
  <c r="E19"/>
  <c r="D19"/>
  <c r="E18"/>
  <c r="D18"/>
  <c r="F18" s="1"/>
  <c r="G17"/>
  <c r="F17"/>
  <c r="H17" s="1"/>
  <c r="E17"/>
  <c r="D17"/>
  <c r="E16"/>
  <c r="D16"/>
  <c r="F16" s="1"/>
  <c r="G15"/>
  <c r="F15"/>
  <c r="H15" s="1"/>
  <c r="E15"/>
  <c r="D15"/>
  <c r="E14"/>
  <c r="D14"/>
  <c r="F14" s="1"/>
  <c r="G13"/>
  <c r="F13"/>
  <c r="H13" s="1"/>
  <c r="E13"/>
  <c r="D13"/>
  <c r="E12"/>
  <c r="D12"/>
  <c r="F12" s="1"/>
  <c r="G11"/>
  <c r="F11"/>
  <c r="H11" s="1"/>
  <c r="E11"/>
  <c r="D11"/>
  <c r="E10"/>
  <c r="D10"/>
  <c r="F10" s="1"/>
  <c r="G9"/>
  <c r="F9"/>
  <c r="H9" s="1"/>
  <c r="E9"/>
  <c r="D9"/>
  <c r="G10" l="1"/>
  <c r="H10"/>
  <c r="I10" s="1"/>
  <c r="H14"/>
  <c r="I14"/>
  <c r="G14"/>
  <c r="I18"/>
  <c r="G18"/>
  <c r="H18"/>
  <c r="G22"/>
  <c r="I22" s="1"/>
  <c r="H22"/>
  <c r="G12"/>
  <c r="H12"/>
  <c r="I12" s="1"/>
  <c r="G16"/>
  <c r="I16" s="1"/>
  <c r="H16"/>
  <c r="I20"/>
  <c r="G20"/>
  <c r="H20"/>
  <c r="E28"/>
  <c r="I24"/>
  <c r="I9"/>
  <c r="I11"/>
  <c r="I13"/>
  <c r="I15"/>
  <c r="I17"/>
  <c r="I19"/>
  <c r="I21"/>
  <c r="I23"/>
  <c r="C28"/>
  <c r="D28" s="1"/>
  <c r="J30" l="1"/>
</calcChain>
</file>

<file path=xl/sharedStrings.xml><?xml version="1.0" encoding="utf-8"?>
<sst xmlns="http://schemas.openxmlformats.org/spreadsheetml/2006/main" count="52" uniqueCount="50">
  <si>
    <t>ОТЧЕТ</t>
  </si>
  <si>
    <t>по содержанию и текущему ремонту общего имущества</t>
  </si>
  <si>
    <t>МКД № 15 пр. Мира за 2014 год</t>
  </si>
  <si>
    <t>№ п/п</t>
  </si>
  <si>
    <t>Показатели (руб)</t>
  </si>
  <si>
    <t>Тариф с 01.01.14 по 31. 12. 2014г.</t>
  </si>
  <si>
    <t>Всего выполнено за 2014 год.</t>
  </si>
  <si>
    <t>остаток</t>
  </si>
  <si>
    <t>тарив (руб.)</t>
  </si>
  <si>
    <t>Стоимость общей площади помещения в месяц (в руб)</t>
  </si>
  <si>
    <t>Стоимость общей площади помещения в год (в руб)</t>
  </si>
  <si>
    <t>октябрь</t>
  </si>
  <si>
    <t>ноябрь</t>
  </si>
  <si>
    <t>декабрь</t>
  </si>
  <si>
    <t>Содержание общего имущества дома (конструктивные элементы здания)</t>
  </si>
  <si>
    <t>Содержание общего имущества дома (внутридомовые сети)</t>
  </si>
  <si>
    <t>2.1</t>
  </si>
  <si>
    <t>Центральное отопление; ГВС, ХВС, канализация</t>
  </si>
  <si>
    <t>2.2</t>
  </si>
  <si>
    <t>Электроснабжение</t>
  </si>
  <si>
    <t>Аварийное обслуживание</t>
  </si>
  <si>
    <t>Санитарное содержание придомовой территории</t>
  </si>
  <si>
    <t>Прочие (обязательные) услуги</t>
  </si>
  <si>
    <t>5.1</t>
  </si>
  <si>
    <t>Вывоз и утилизация ТБО</t>
  </si>
  <si>
    <t>5.2</t>
  </si>
  <si>
    <t>Услуги по обследованию и прочистке вентиляции</t>
  </si>
  <si>
    <t>5.3</t>
  </si>
  <si>
    <t>Обслуживание ВДГО</t>
  </si>
  <si>
    <t>5.4</t>
  </si>
  <si>
    <t>Противопожарные мероприятия</t>
  </si>
  <si>
    <t>Услуги по дезинсекции и дератизации</t>
  </si>
  <si>
    <t>5.5</t>
  </si>
  <si>
    <t>Услуги по ведению регистрационного учета граждан (паспортный стол)</t>
  </si>
  <si>
    <t>5.6</t>
  </si>
  <si>
    <t>Ведение лицевых счетов, обработка квитанций, работа с должниками и т.п.</t>
  </si>
  <si>
    <t>5.7</t>
  </si>
  <si>
    <t>Расчетно-кассовое обслуживание банка и управленческие расходы</t>
  </si>
  <si>
    <t>Всего расходов по содержанию жилья</t>
  </si>
  <si>
    <t>ТЕКУЩИЙ РЕМОНТ</t>
  </si>
  <si>
    <t>6.1</t>
  </si>
  <si>
    <t>ремонт канализации</t>
  </si>
  <si>
    <t>7</t>
  </si>
  <si>
    <t>Всего расходов по текущему ремонту</t>
  </si>
  <si>
    <t>ИТОГО: Тариф на 2014 год.</t>
  </si>
  <si>
    <t>задолженность собственников, арендаторов на конец года</t>
  </si>
  <si>
    <t>Неиспользованные средства на 01.01.2015г.</t>
  </si>
  <si>
    <t>отчет принят " ____" _______________________ 2015г.</t>
  </si>
  <si>
    <t>члены совета МКД:</t>
  </si>
  <si>
    <t>кв. _____ __________________________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</si>
</sst>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Calibri"/>
      <family val="2"/>
      <charset val="204"/>
      <scheme val="minor"/>
    </font>
    <font>
      <b/>
      <u/>
      <sz val="10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b/>
      <i/>
      <u/>
      <sz val="10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0" xfId="0" applyFont="1" applyBorder="1" applyAlignment="1">
      <alignment horizontal="center" textRotation="90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164" fontId="2" fillId="0" borderId="13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16" xfId="0" applyNumberFormat="1" applyFont="1" applyBorder="1"/>
    <xf numFmtId="0" fontId="3" fillId="0" borderId="16" xfId="0" applyFont="1" applyBorder="1" applyAlignment="1">
      <alignment wrapText="1"/>
    </xf>
    <xf numFmtId="2" fontId="3" fillId="0" borderId="16" xfId="0" applyNumberFormat="1" applyFont="1" applyBorder="1"/>
    <xf numFmtId="2" fontId="2" fillId="0" borderId="16" xfId="0" applyNumberFormat="1" applyFont="1" applyBorder="1"/>
    <xf numFmtId="49" fontId="2" fillId="0" borderId="16" xfId="0" applyNumberFormat="1" applyFont="1" applyBorder="1"/>
    <xf numFmtId="0" fontId="2" fillId="0" borderId="16" xfId="0" applyFont="1" applyBorder="1" applyAlignment="1">
      <alignment wrapText="1"/>
    </xf>
    <xf numFmtId="0" fontId="2" fillId="0" borderId="16" xfId="0" applyFont="1" applyBorder="1"/>
    <xf numFmtId="0" fontId="3" fillId="0" borderId="16" xfId="0" applyFont="1" applyBorder="1"/>
    <xf numFmtId="0" fontId="4" fillId="0" borderId="16" xfId="0" applyFont="1" applyBorder="1"/>
    <xf numFmtId="0" fontId="5" fillId="0" borderId="16" xfId="0" applyFont="1" applyBorder="1" applyAlignment="1">
      <alignment wrapText="1"/>
    </xf>
    <xf numFmtId="2" fontId="5" fillId="0" borderId="16" xfId="0" applyNumberFormat="1" applyFont="1" applyBorder="1"/>
    <xf numFmtId="0" fontId="6" fillId="0" borderId="0" xfId="0" applyFont="1"/>
    <xf numFmtId="0" fontId="7" fillId="0" borderId="0" xfId="0" applyFont="1"/>
    <xf numFmtId="0" fontId="3" fillId="0" borderId="16" xfId="0" applyNumberFormat="1" applyFont="1" applyBorder="1" applyAlignment="1">
      <alignment horizontal="right"/>
    </xf>
    <xf numFmtId="0" fontId="1" fillId="0" borderId="0" xfId="0" applyFont="1" applyBorder="1"/>
    <xf numFmtId="0" fontId="0" fillId="0" borderId="0" xfId="0" applyBorder="1"/>
    <xf numFmtId="49" fontId="8" fillId="0" borderId="16" xfId="0" applyNumberFormat="1" applyFont="1" applyBorder="1"/>
    <xf numFmtId="0" fontId="8" fillId="0" borderId="16" xfId="0" applyFont="1" applyBorder="1"/>
    <xf numFmtId="2" fontId="8" fillId="0" borderId="16" xfId="0" applyNumberFormat="1" applyFont="1" applyBorder="1"/>
    <xf numFmtId="2" fontId="8" fillId="0" borderId="16" xfId="0" applyNumberFormat="1" applyFont="1" applyBorder="1" applyAlignment="1">
      <alignment horizontal="right"/>
    </xf>
    <xf numFmtId="2" fontId="9" fillId="0" borderId="16" xfId="0" applyNumberFormat="1" applyFont="1" applyBorder="1"/>
    <xf numFmtId="2" fontId="10" fillId="0" borderId="16" xfId="0" applyNumberFormat="1" applyFont="1" applyBorder="1"/>
    <xf numFmtId="0" fontId="11" fillId="0" borderId="0" xfId="0" applyFont="1" applyBorder="1"/>
    <xf numFmtId="0" fontId="10" fillId="0" borderId="0" xfId="0" applyFont="1" applyBorder="1"/>
    <xf numFmtId="0" fontId="10" fillId="0" borderId="0" xfId="0" applyFont="1"/>
    <xf numFmtId="49" fontId="8" fillId="0" borderId="17" xfId="0" applyNumberFormat="1" applyFont="1" applyBorder="1" applyAlignment="1">
      <alignment horizontal="left" wrapText="1"/>
    </xf>
    <xf numFmtId="49" fontId="8" fillId="0" borderId="18" xfId="0" applyNumberFormat="1" applyFont="1" applyBorder="1" applyAlignment="1">
      <alignment horizontal="left" wrapText="1"/>
    </xf>
    <xf numFmtId="2" fontId="8" fillId="0" borderId="17" xfId="0" applyNumberFormat="1" applyFont="1" applyBorder="1" applyAlignment="1">
      <alignment horizontal="center"/>
    </xf>
    <xf numFmtId="2" fontId="8" fillId="0" borderId="1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left"/>
    </xf>
    <xf numFmtId="0" fontId="3" fillId="0" borderId="19" xfId="0" applyNumberFormat="1" applyFont="1" applyBorder="1" applyAlignment="1">
      <alignment horizontal="left"/>
    </xf>
    <xf numFmtId="0" fontId="3" fillId="0" borderId="18" xfId="0" applyNumberFormat="1" applyFont="1" applyBorder="1" applyAlignment="1">
      <alignment horizontal="left"/>
    </xf>
    <xf numFmtId="2" fontId="1" fillId="0" borderId="0" xfId="0" applyNumberFormat="1" applyFont="1"/>
    <xf numFmtId="2" fontId="2" fillId="0" borderId="0" xfId="0" applyNumberFormat="1" applyFont="1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0"/>
  <sheetViews>
    <sheetView tabSelected="1" workbookViewId="0">
      <selection sqref="A1:XFD1048576"/>
    </sheetView>
  </sheetViews>
  <sheetFormatPr defaultRowHeight="15"/>
  <cols>
    <col min="1" max="1" width="5" style="58" customWidth="1"/>
    <col min="2" max="2" width="33.28515625" customWidth="1"/>
    <col min="3" max="3" width="8.28515625" customWidth="1"/>
    <col min="4" max="4" width="10.5703125" customWidth="1"/>
    <col min="5" max="5" width="10.7109375" customWidth="1"/>
    <col min="6" max="8" width="7.7109375" customWidth="1"/>
    <col min="9" max="10" width="12" customWidth="1"/>
  </cols>
  <sheetData>
    <row r="1" spans="1:11">
      <c r="A1" s="1" t="s">
        <v>0</v>
      </c>
      <c r="B1" s="2"/>
      <c r="C1" s="2"/>
      <c r="D1" s="2"/>
      <c r="I1" s="2"/>
      <c r="J1" s="2"/>
    </row>
    <row r="2" spans="1:11">
      <c r="A2" s="1" t="s">
        <v>1</v>
      </c>
      <c r="B2" s="2"/>
      <c r="C2" s="2"/>
      <c r="D2" s="2"/>
      <c r="I2" s="2"/>
      <c r="J2" s="2"/>
    </row>
    <row r="3" spans="1:11">
      <c r="A3" s="1" t="s">
        <v>2</v>
      </c>
      <c r="B3" s="2"/>
      <c r="C3" s="2"/>
      <c r="D3" s="2"/>
      <c r="I3" s="2"/>
      <c r="J3" s="2"/>
    </row>
    <row r="4" spans="1:11" ht="15.75" thickBot="1">
      <c r="A4" s="1"/>
      <c r="B4" s="2"/>
      <c r="C4" s="2"/>
      <c r="D4" s="2"/>
      <c r="E4" s="2"/>
      <c r="F4" s="2"/>
      <c r="G4" s="2"/>
      <c r="H4" s="2"/>
      <c r="I4" s="2"/>
      <c r="J4" s="2"/>
    </row>
    <row r="5" spans="1:11" ht="15.75" thickBot="1">
      <c r="A5" s="3" t="s">
        <v>3</v>
      </c>
      <c r="B5" s="4" t="s">
        <v>4</v>
      </c>
      <c r="C5" s="5" t="s">
        <v>5</v>
      </c>
      <c r="D5" s="6"/>
      <c r="E5" s="6"/>
      <c r="F5" s="7"/>
      <c r="G5" s="8"/>
      <c r="H5" s="8"/>
      <c r="I5" s="9" t="s">
        <v>6</v>
      </c>
      <c r="J5" s="10" t="s">
        <v>7</v>
      </c>
      <c r="K5" s="2"/>
    </row>
    <row r="6" spans="1:11" ht="78" thickBot="1">
      <c r="A6" s="11"/>
      <c r="B6" s="12"/>
      <c r="C6" s="13" t="s">
        <v>8</v>
      </c>
      <c r="D6" s="13" t="s">
        <v>9</v>
      </c>
      <c r="E6" s="13" t="s">
        <v>10</v>
      </c>
      <c r="F6" s="14" t="s">
        <v>11</v>
      </c>
      <c r="G6" s="14" t="s">
        <v>12</v>
      </c>
      <c r="H6" s="14" t="s">
        <v>13</v>
      </c>
      <c r="I6" s="12"/>
      <c r="J6" s="15"/>
      <c r="K6" s="2"/>
    </row>
    <row r="7" spans="1:11" ht="15.75" thickBot="1">
      <c r="A7" s="16"/>
      <c r="B7" s="17"/>
      <c r="C7" s="18"/>
      <c r="D7" s="18"/>
      <c r="E7" s="18"/>
      <c r="F7" s="18"/>
      <c r="G7" s="18"/>
      <c r="H7" s="18"/>
      <c r="I7" s="19">
        <v>3524</v>
      </c>
      <c r="J7" s="20"/>
      <c r="K7" s="2"/>
    </row>
    <row r="8" spans="1:11">
      <c r="A8" s="21">
        <v>1</v>
      </c>
      <c r="B8" s="22">
        <v>2</v>
      </c>
      <c r="C8" s="22">
        <v>3</v>
      </c>
      <c r="D8" s="22">
        <v>4</v>
      </c>
      <c r="E8" s="22">
        <v>5</v>
      </c>
      <c r="F8" s="22">
        <v>7</v>
      </c>
      <c r="G8" s="22">
        <v>8</v>
      </c>
      <c r="H8" s="22">
        <v>9</v>
      </c>
      <c r="I8" s="22">
        <v>18</v>
      </c>
      <c r="J8" s="23">
        <v>19</v>
      </c>
      <c r="K8" s="2"/>
    </row>
    <row r="9" spans="1:11" ht="26.25">
      <c r="A9" s="24">
        <v>1</v>
      </c>
      <c r="B9" s="25" t="s">
        <v>14</v>
      </c>
      <c r="C9" s="26">
        <v>0.9</v>
      </c>
      <c r="D9" s="26">
        <f>C9*I7</f>
        <v>3171.6</v>
      </c>
      <c r="E9" s="26">
        <f t="shared" ref="E9:E25" si="0">D9*3</f>
        <v>9514.7999999999993</v>
      </c>
      <c r="F9" s="27">
        <f t="shared" ref="F9:F18" si="1">D9</f>
        <v>3171.6</v>
      </c>
      <c r="G9" s="27">
        <f t="shared" ref="G9:G18" si="2">F9</f>
        <v>3171.6</v>
      </c>
      <c r="H9" s="27">
        <f t="shared" ref="H9:H23" si="3">F9</f>
        <v>3171.6</v>
      </c>
      <c r="I9" s="26">
        <f t="shared" ref="I9:I23" si="4">SUM(F9:H9)</f>
        <v>9514.7999999999993</v>
      </c>
      <c r="J9" s="26"/>
      <c r="K9" s="2"/>
    </row>
    <row r="10" spans="1:11" ht="26.25">
      <c r="A10" s="24">
        <v>2</v>
      </c>
      <c r="B10" s="25" t="s">
        <v>15</v>
      </c>
      <c r="C10" s="26">
        <v>2</v>
      </c>
      <c r="D10" s="26">
        <f>C10*I7</f>
        <v>7048</v>
      </c>
      <c r="E10" s="26">
        <f t="shared" si="0"/>
        <v>21144</v>
      </c>
      <c r="F10" s="27">
        <f t="shared" si="1"/>
        <v>7048</v>
      </c>
      <c r="G10" s="27">
        <f t="shared" si="2"/>
        <v>7048</v>
      </c>
      <c r="H10" s="27">
        <f t="shared" si="3"/>
        <v>7048</v>
      </c>
      <c r="I10" s="26">
        <f t="shared" si="4"/>
        <v>21144</v>
      </c>
      <c r="J10" s="26"/>
      <c r="K10" s="2"/>
    </row>
    <row r="11" spans="1:11" ht="26.25">
      <c r="A11" s="28" t="s">
        <v>16</v>
      </c>
      <c r="B11" s="29" t="s">
        <v>17</v>
      </c>
      <c r="C11" s="27">
        <v>1.41</v>
      </c>
      <c r="D11" s="27">
        <f>C11*I7</f>
        <v>4968.84</v>
      </c>
      <c r="E11" s="27">
        <f t="shared" si="0"/>
        <v>14906.52</v>
      </c>
      <c r="F11" s="27">
        <f t="shared" si="1"/>
        <v>4968.84</v>
      </c>
      <c r="G11" s="27">
        <f t="shared" si="2"/>
        <v>4968.84</v>
      </c>
      <c r="H11" s="27">
        <f t="shared" si="3"/>
        <v>4968.84</v>
      </c>
      <c r="I11" s="27">
        <f t="shared" si="4"/>
        <v>14906.52</v>
      </c>
      <c r="J11" s="27"/>
      <c r="K11" s="2"/>
    </row>
    <row r="12" spans="1:11">
      <c r="A12" s="28" t="s">
        <v>18</v>
      </c>
      <c r="B12" s="30" t="s">
        <v>19</v>
      </c>
      <c r="C12" s="27">
        <v>0.59</v>
      </c>
      <c r="D12" s="27">
        <f>C12*I7</f>
        <v>2079.16</v>
      </c>
      <c r="E12" s="27">
        <f t="shared" si="0"/>
        <v>6237.48</v>
      </c>
      <c r="F12" s="27">
        <f t="shared" si="1"/>
        <v>2079.16</v>
      </c>
      <c r="G12" s="27">
        <f t="shared" si="2"/>
        <v>2079.16</v>
      </c>
      <c r="H12" s="27">
        <f t="shared" si="3"/>
        <v>2079.16</v>
      </c>
      <c r="I12" s="27">
        <f t="shared" si="4"/>
        <v>6237.48</v>
      </c>
      <c r="J12" s="27"/>
      <c r="K12" s="2"/>
    </row>
    <row r="13" spans="1:11">
      <c r="A13" s="24">
        <v>3</v>
      </c>
      <c r="B13" s="31" t="s">
        <v>20</v>
      </c>
      <c r="C13" s="26">
        <v>0.95</v>
      </c>
      <c r="D13" s="26">
        <f>C13*I7</f>
        <v>3347.7999999999997</v>
      </c>
      <c r="E13" s="26">
        <f t="shared" si="0"/>
        <v>10043.4</v>
      </c>
      <c r="F13" s="27">
        <f t="shared" si="1"/>
        <v>3347.7999999999997</v>
      </c>
      <c r="G13" s="27">
        <f t="shared" si="2"/>
        <v>3347.7999999999997</v>
      </c>
      <c r="H13" s="27">
        <f t="shared" si="3"/>
        <v>3347.7999999999997</v>
      </c>
      <c r="I13" s="26">
        <f t="shared" si="4"/>
        <v>10043.4</v>
      </c>
      <c r="J13" s="26"/>
      <c r="K13" s="2"/>
    </row>
    <row r="14" spans="1:11" ht="26.25">
      <c r="A14" s="24">
        <v>4</v>
      </c>
      <c r="B14" s="25" t="s">
        <v>21</v>
      </c>
      <c r="C14" s="26">
        <v>2</v>
      </c>
      <c r="D14" s="26">
        <f>C14*I7</f>
        <v>7048</v>
      </c>
      <c r="E14" s="26">
        <f t="shared" si="0"/>
        <v>21144</v>
      </c>
      <c r="F14" s="27">
        <f t="shared" si="1"/>
        <v>7048</v>
      </c>
      <c r="G14" s="27">
        <f t="shared" si="2"/>
        <v>7048</v>
      </c>
      <c r="H14" s="27">
        <f t="shared" si="3"/>
        <v>7048</v>
      </c>
      <c r="I14" s="26">
        <f t="shared" si="4"/>
        <v>21144</v>
      </c>
      <c r="J14" s="26"/>
      <c r="K14" s="2"/>
    </row>
    <row r="15" spans="1:11">
      <c r="A15" s="24">
        <v>5</v>
      </c>
      <c r="B15" s="31" t="s">
        <v>22</v>
      </c>
      <c r="C15" s="26">
        <v>4.09</v>
      </c>
      <c r="D15" s="26">
        <f>C15*I7</f>
        <v>14413.16</v>
      </c>
      <c r="E15" s="26">
        <f t="shared" si="0"/>
        <v>43239.479999999996</v>
      </c>
      <c r="F15" s="27">
        <f t="shared" si="1"/>
        <v>14413.16</v>
      </c>
      <c r="G15" s="27">
        <f t="shared" si="2"/>
        <v>14413.16</v>
      </c>
      <c r="H15" s="27">
        <f t="shared" si="3"/>
        <v>14413.16</v>
      </c>
      <c r="I15" s="26">
        <f t="shared" si="4"/>
        <v>43239.479999999996</v>
      </c>
      <c r="J15" s="26"/>
      <c r="K15" s="2"/>
    </row>
    <row r="16" spans="1:11">
      <c r="A16" s="28" t="s">
        <v>23</v>
      </c>
      <c r="B16" s="30" t="s">
        <v>24</v>
      </c>
      <c r="C16" s="27">
        <v>1.44</v>
      </c>
      <c r="D16" s="27">
        <f>C16*I7</f>
        <v>5074.5599999999995</v>
      </c>
      <c r="E16" s="27">
        <f t="shared" si="0"/>
        <v>15223.679999999998</v>
      </c>
      <c r="F16" s="27">
        <f t="shared" si="1"/>
        <v>5074.5599999999995</v>
      </c>
      <c r="G16" s="27">
        <f t="shared" si="2"/>
        <v>5074.5599999999995</v>
      </c>
      <c r="H16" s="27">
        <f t="shared" si="3"/>
        <v>5074.5599999999995</v>
      </c>
      <c r="I16" s="27">
        <f t="shared" si="4"/>
        <v>15223.679999999998</v>
      </c>
      <c r="J16" s="27"/>
      <c r="K16" s="2"/>
    </row>
    <row r="17" spans="1:13" ht="26.25">
      <c r="A17" s="28" t="s">
        <v>25</v>
      </c>
      <c r="B17" s="29" t="s">
        <v>26</v>
      </c>
      <c r="C17" s="27">
        <v>0.2</v>
      </c>
      <c r="D17" s="27">
        <f>C17*I7</f>
        <v>704.80000000000007</v>
      </c>
      <c r="E17" s="27">
        <f t="shared" si="0"/>
        <v>2114.4</v>
      </c>
      <c r="F17" s="27">
        <f t="shared" si="1"/>
        <v>704.80000000000007</v>
      </c>
      <c r="G17" s="27">
        <f t="shared" si="2"/>
        <v>704.80000000000007</v>
      </c>
      <c r="H17" s="27">
        <f t="shared" si="3"/>
        <v>704.80000000000007</v>
      </c>
      <c r="I17" s="27">
        <f t="shared" si="4"/>
        <v>2114.4</v>
      </c>
      <c r="J17" s="27"/>
      <c r="K17" s="2"/>
    </row>
    <row r="18" spans="1:13">
      <c r="A18" s="28" t="s">
        <v>27</v>
      </c>
      <c r="B18" s="30" t="s">
        <v>28</v>
      </c>
      <c r="C18" s="27">
        <v>0.17</v>
      </c>
      <c r="D18" s="27">
        <f>C18*I7</f>
        <v>599.08000000000004</v>
      </c>
      <c r="E18" s="27">
        <f t="shared" si="0"/>
        <v>1797.2400000000002</v>
      </c>
      <c r="F18" s="27">
        <f t="shared" si="1"/>
        <v>599.08000000000004</v>
      </c>
      <c r="G18" s="27">
        <f t="shared" si="2"/>
        <v>599.08000000000004</v>
      </c>
      <c r="H18" s="27">
        <f t="shared" si="3"/>
        <v>599.08000000000004</v>
      </c>
      <c r="I18" s="27">
        <f t="shared" si="4"/>
        <v>1797.2400000000002</v>
      </c>
      <c r="J18" s="27"/>
      <c r="K18" s="2"/>
    </row>
    <row r="19" spans="1:13">
      <c r="A19" s="28" t="s">
        <v>29</v>
      </c>
      <c r="B19" s="30" t="s">
        <v>30</v>
      </c>
      <c r="C19" s="27">
        <v>0.25</v>
      </c>
      <c r="D19" s="27">
        <f>C19*I7-39.82</f>
        <v>841.18</v>
      </c>
      <c r="E19" s="27">
        <f t="shared" si="0"/>
        <v>2523.54</v>
      </c>
      <c r="F19" s="27">
        <f>D19</f>
        <v>841.18</v>
      </c>
      <c r="G19" s="27">
        <f>F19</f>
        <v>841.18</v>
      </c>
      <c r="H19" s="27">
        <f t="shared" si="3"/>
        <v>841.18</v>
      </c>
      <c r="I19" s="27">
        <f t="shared" si="4"/>
        <v>2523.54</v>
      </c>
      <c r="J19" s="27"/>
      <c r="K19" s="2"/>
    </row>
    <row r="20" spans="1:13">
      <c r="A20" s="28" t="s">
        <v>29</v>
      </c>
      <c r="B20" s="29" t="s">
        <v>31</v>
      </c>
      <c r="C20" s="27">
        <v>0.14000000000000001</v>
      </c>
      <c r="D20" s="27">
        <f>C20*I7</f>
        <v>493.36000000000007</v>
      </c>
      <c r="E20" s="27">
        <f t="shared" si="0"/>
        <v>1480.0800000000002</v>
      </c>
      <c r="F20" s="27">
        <f>D20</f>
        <v>493.36000000000007</v>
      </c>
      <c r="G20" s="27">
        <f>F20</f>
        <v>493.36000000000007</v>
      </c>
      <c r="H20" s="27">
        <f t="shared" si="3"/>
        <v>493.36000000000007</v>
      </c>
      <c r="I20" s="27">
        <f t="shared" si="4"/>
        <v>1480.0800000000002</v>
      </c>
      <c r="J20" s="27"/>
      <c r="K20" s="2"/>
    </row>
    <row r="21" spans="1:13" ht="26.25">
      <c r="A21" s="28" t="s">
        <v>32</v>
      </c>
      <c r="B21" s="29" t="s">
        <v>33</v>
      </c>
      <c r="C21" s="27">
        <v>0.33</v>
      </c>
      <c r="D21" s="27">
        <f>C21*I7</f>
        <v>1162.92</v>
      </c>
      <c r="E21" s="27">
        <f t="shared" si="0"/>
        <v>3488.76</v>
      </c>
      <c r="F21" s="27">
        <f>D21</f>
        <v>1162.92</v>
      </c>
      <c r="G21" s="27">
        <f>F21</f>
        <v>1162.92</v>
      </c>
      <c r="H21" s="27">
        <f t="shared" si="3"/>
        <v>1162.92</v>
      </c>
      <c r="I21" s="27">
        <f t="shared" si="4"/>
        <v>3488.76</v>
      </c>
      <c r="J21" s="27"/>
      <c r="K21" s="2"/>
    </row>
    <row r="22" spans="1:13" ht="26.25">
      <c r="A22" s="28" t="s">
        <v>34</v>
      </c>
      <c r="B22" s="29" t="s">
        <v>35</v>
      </c>
      <c r="C22" s="27">
        <v>0.21</v>
      </c>
      <c r="D22" s="27">
        <f>C22*I7</f>
        <v>740.04</v>
      </c>
      <c r="E22" s="27">
        <f t="shared" si="0"/>
        <v>2220.12</v>
      </c>
      <c r="F22" s="27">
        <f>D22</f>
        <v>740.04</v>
      </c>
      <c r="G22" s="27">
        <f>F22</f>
        <v>740.04</v>
      </c>
      <c r="H22" s="27">
        <f t="shared" si="3"/>
        <v>740.04</v>
      </c>
      <c r="I22" s="27">
        <f t="shared" si="4"/>
        <v>2220.12</v>
      </c>
      <c r="J22" s="27"/>
      <c r="K22" s="2"/>
    </row>
    <row r="23" spans="1:13" ht="26.25">
      <c r="A23" s="28" t="s">
        <v>36</v>
      </c>
      <c r="B23" s="29" t="s">
        <v>37</v>
      </c>
      <c r="C23" s="27">
        <v>1.35</v>
      </c>
      <c r="D23" s="27">
        <f>C23*I7</f>
        <v>4757.4000000000005</v>
      </c>
      <c r="E23" s="27">
        <f t="shared" si="0"/>
        <v>14272.2</v>
      </c>
      <c r="F23" s="27">
        <f>D23</f>
        <v>4757.4000000000005</v>
      </c>
      <c r="G23" s="27">
        <f>F23</f>
        <v>4757.4000000000005</v>
      </c>
      <c r="H23" s="27">
        <f t="shared" si="3"/>
        <v>4757.4000000000005</v>
      </c>
      <c r="I23" s="27">
        <f t="shared" si="4"/>
        <v>14272.2</v>
      </c>
      <c r="J23" s="27"/>
      <c r="K23" s="2"/>
    </row>
    <row r="24" spans="1:13" s="36" customFormat="1">
      <c r="A24" s="32"/>
      <c r="B24" s="33" t="s">
        <v>38</v>
      </c>
      <c r="C24" s="34">
        <f>C9+C10+C13+C14+C15</f>
        <v>9.94</v>
      </c>
      <c r="D24" s="34">
        <f>C24*I7</f>
        <v>35028.559999999998</v>
      </c>
      <c r="E24" s="34">
        <f t="shared" si="0"/>
        <v>105085.68</v>
      </c>
      <c r="F24" s="34"/>
      <c r="G24" s="34"/>
      <c r="H24" s="34"/>
      <c r="I24" s="34">
        <f>E24</f>
        <v>105085.68</v>
      </c>
      <c r="J24" s="34"/>
      <c r="K24" s="35"/>
    </row>
    <row r="25" spans="1:13">
      <c r="A25" s="24">
        <v>6</v>
      </c>
      <c r="B25" s="25" t="s">
        <v>39</v>
      </c>
      <c r="C25" s="26">
        <v>5</v>
      </c>
      <c r="D25" s="26">
        <f>C25*I7</f>
        <v>17620</v>
      </c>
      <c r="E25" s="26">
        <f t="shared" si="0"/>
        <v>52860</v>
      </c>
      <c r="F25" s="26"/>
      <c r="G25" s="26"/>
      <c r="H25" s="26"/>
      <c r="I25" s="26"/>
      <c r="J25" s="26"/>
      <c r="K25" s="2"/>
    </row>
    <row r="26" spans="1:13">
      <c r="A26" s="28" t="s">
        <v>40</v>
      </c>
      <c r="B26" s="29" t="s">
        <v>41</v>
      </c>
      <c r="C26" s="27"/>
      <c r="D26" s="27"/>
      <c r="E26" s="27"/>
      <c r="F26" s="27"/>
      <c r="G26" s="27"/>
      <c r="H26" s="27"/>
      <c r="I26" s="27">
        <v>26666</v>
      </c>
      <c r="J26" s="27"/>
      <c r="K26" s="2"/>
    </row>
    <row r="27" spans="1:13">
      <c r="A27" s="37" t="s">
        <v>42</v>
      </c>
      <c r="B27" s="25" t="s">
        <v>43</v>
      </c>
      <c r="C27" s="26"/>
      <c r="D27" s="26"/>
      <c r="E27" s="26"/>
      <c r="F27" s="26"/>
      <c r="G27" s="26"/>
      <c r="H27" s="26"/>
      <c r="I27" s="26">
        <f>SUM(I26:I26)</f>
        <v>26666</v>
      </c>
      <c r="J27" s="26"/>
      <c r="K27" s="38"/>
      <c r="L27" s="39"/>
      <c r="M27" s="39"/>
    </row>
    <row r="28" spans="1:13" s="48" customFormat="1" ht="23.25" customHeight="1">
      <c r="A28" s="40" t="s">
        <v>44</v>
      </c>
      <c r="B28" s="41"/>
      <c r="C28" s="42">
        <f>C24+C25</f>
        <v>14.94</v>
      </c>
      <c r="D28" s="42">
        <f>C28*I7</f>
        <v>52648.56</v>
      </c>
      <c r="E28" s="43">
        <f>E24+E25</f>
        <v>157945.68</v>
      </c>
      <c r="F28" s="43"/>
      <c r="G28" s="43"/>
      <c r="H28" s="43"/>
      <c r="I28" s="44"/>
      <c r="J28" s="45"/>
      <c r="K28" s="46"/>
      <c r="L28" s="47"/>
      <c r="M28" s="47"/>
    </row>
    <row r="29" spans="1:13" ht="25.5" customHeight="1">
      <c r="A29" s="49" t="s">
        <v>45</v>
      </c>
      <c r="B29" s="50"/>
      <c r="C29" s="51"/>
      <c r="D29" s="52"/>
      <c r="E29" s="52"/>
      <c r="F29" s="52"/>
      <c r="G29" s="52"/>
      <c r="H29" s="52"/>
      <c r="I29" s="42">
        <v>17622.22</v>
      </c>
      <c r="J29" s="45"/>
      <c r="K29" s="2"/>
    </row>
    <row r="30" spans="1:13">
      <c r="A30" s="53" t="s">
        <v>46</v>
      </c>
      <c r="B30" s="54"/>
      <c r="C30" s="54"/>
      <c r="D30" s="54"/>
      <c r="E30" s="54"/>
      <c r="F30" s="54"/>
      <c r="G30" s="54"/>
      <c r="H30" s="54"/>
      <c r="I30" s="55"/>
      <c r="J30" s="27">
        <f>E28-I24-I27</f>
        <v>26194</v>
      </c>
      <c r="K30" s="2"/>
    </row>
    <row r="31" spans="1:13">
      <c r="A31" s="1"/>
      <c r="B31" s="2" t="s">
        <v>47</v>
      </c>
      <c r="C31" s="56"/>
      <c r="D31" s="56"/>
      <c r="E31" s="57"/>
      <c r="F31" s="57"/>
      <c r="G31" s="57"/>
      <c r="H31" s="57"/>
      <c r="I31" s="57"/>
      <c r="J31" s="57"/>
      <c r="K31" s="2"/>
    </row>
    <row r="32" spans="1:13">
      <c r="A32" s="1" t="s">
        <v>48</v>
      </c>
      <c r="B32" s="2"/>
      <c r="C32" s="56"/>
      <c r="D32" s="56"/>
      <c r="E32" s="57"/>
      <c r="F32" s="57"/>
      <c r="G32" s="57"/>
      <c r="H32" s="57"/>
      <c r="I32" s="57"/>
      <c r="J32" s="57"/>
      <c r="K32" s="2"/>
    </row>
    <row r="33" spans="1:11">
      <c r="A33" s="1" t="s">
        <v>49</v>
      </c>
      <c r="B33" s="2"/>
      <c r="C33" s="56"/>
      <c r="D33" s="56"/>
      <c r="E33" s="57"/>
      <c r="F33" s="57"/>
      <c r="G33" s="57"/>
      <c r="H33" s="57"/>
      <c r="I33" s="57"/>
      <c r="J33" s="57"/>
      <c r="K33" s="2"/>
    </row>
    <row r="34" spans="1:11">
      <c r="A34" s="1" t="s">
        <v>49</v>
      </c>
      <c r="B34" s="2"/>
      <c r="C34" s="56"/>
      <c r="D34" s="56"/>
      <c r="E34" s="57"/>
      <c r="F34" s="57"/>
      <c r="G34" s="57"/>
      <c r="H34" s="57"/>
      <c r="I34" s="57"/>
      <c r="J34" s="57"/>
      <c r="K34" s="2"/>
    </row>
    <row r="35" spans="1:11">
      <c r="A35" s="1"/>
      <c r="B35" s="2"/>
      <c r="C35" s="56"/>
      <c r="D35" s="56"/>
      <c r="E35" s="57"/>
      <c r="F35" s="57"/>
      <c r="G35" s="57"/>
      <c r="H35" s="57"/>
      <c r="I35" s="57"/>
      <c r="J35" s="57"/>
      <c r="K35" s="2"/>
    </row>
    <row r="36" spans="1:11">
      <c r="A36" s="1"/>
      <c r="B36" s="2"/>
      <c r="C36" s="56"/>
      <c r="D36" s="56"/>
      <c r="E36" s="57"/>
      <c r="F36" s="57"/>
      <c r="G36" s="57"/>
      <c r="H36" s="57"/>
      <c r="I36" s="57"/>
      <c r="J36" s="57"/>
      <c r="K36" s="2"/>
    </row>
    <row r="37" spans="1:11">
      <c r="A37" s="1"/>
      <c r="B37" s="2"/>
      <c r="C37" s="56"/>
      <c r="D37" s="56"/>
      <c r="E37" s="57"/>
      <c r="F37" s="57"/>
      <c r="G37" s="57"/>
      <c r="H37" s="57"/>
      <c r="I37" s="57"/>
      <c r="J37" s="57"/>
      <c r="K37" s="2"/>
    </row>
    <row r="38" spans="1:11">
      <c r="A38" s="1"/>
      <c r="B38" s="2"/>
      <c r="C38" s="56"/>
      <c r="D38" s="56"/>
      <c r="E38" s="56"/>
      <c r="F38" s="56"/>
      <c r="G38" s="56"/>
      <c r="H38" s="56"/>
      <c r="I38" s="56"/>
      <c r="J38" s="56"/>
      <c r="K38" s="2"/>
    </row>
    <row r="39" spans="1:11">
      <c r="A39" s="1"/>
      <c r="B39" s="2"/>
      <c r="C39" s="56"/>
      <c r="D39" s="56"/>
      <c r="E39" s="56"/>
      <c r="F39" s="56"/>
      <c r="G39" s="56"/>
      <c r="H39" s="56"/>
      <c r="I39" s="56"/>
      <c r="J39" s="56"/>
      <c r="K39" s="2"/>
    </row>
    <row r="40" spans="1:11">
      <c r="A40" s="1"/>
      <c r="B40" s="2"/>
      <c r="C40" s="56"/>
      <c r="D40" s="56"/>
      <c r="E40" s="56"/>
      <c r="F40" s="56"/>
      <c r="G40" s="56"/>
      <c r="H40" s="56"/>
      <c r="I40" s="56"/>
      <c r="J40" s="56"/>
      <c r="K40" s="2"/>
    </row>
    <row r="41" spans="1:11">
      <c r="A41" s="1"/>
      <c r="B41" s="2"/>
      <c r="C41" s="56"/>
      <c r="D41" s="56"/>
      <c r="E41" s="56"/>
      <c r="F41" s="56"/>
      <c r="G41" s="56"/>
      <c r="H41" s="56"/>
      <c r="I41" s="56"/>
      <c r="J41" s="56"/>
      <c r="K41" s="2"/>
    </row>
    <row r="42" spans="1:11">
      <c r="A42" s="1"/>
      <c r="B42" s="2"/>
      <c r="C42" s="56"/>
      <c r="D42" s="56"/>
      <c r="E42" s="56"/>
      <c r="F42" s="56"/>
      <c r="G42" s="56"/>
      <c r="H42" s="56"/>
      <c r="I42" s="56"/>
      <c r="J42" s="56"/>
      <c r="K42" s="2"/>
    </row>
    <row r="43" spans="1:11">
      <c r="A43" s="1"/>
      <c r="B43" s="2"/>
      <c r="C43" s="56"/>
      <c r="D43" s="56"/>
      <c r="E43" s="56"/>
      <c r="F43" s="56"/>
      <c r="G43" s="56"/>
      <c r="H43" s="56"/>
      <c r="I43" s="56"/>
      <c r="J43" s="56"/>
      <c r="K43" s="2"/>
    </row>
    <row r="44" spans="1:11">
      <c r="A44" s="1"/>
      <c r="B44" s="2"/>
      <c r="C44" s="56"/>
      <c r="D44" s="56"/>
      <c r="E44" s="56"/>
      <c r="F44" s="56"/>
      <c r="G44" s="56"/>
      <c r="H44" s="56"/>
      <c r="I44" s="56"/>
      <c r="J44" s="56"/>
      <c r="K44" s="2"/>
    </row>
    <row r="45" spans="1:11">
      <c r="A45" s="1"/>
      <c r="B45" s="2"/>
      <c r="C45" s="56"/>
      <c r="D45" s="56"/>
      <c r="E45" s="56"/>
      <c r="F45" s="56"/>
      <c r="G45" s="56"/>
      <c r="H45" s="56"/>
      <c r="I45" s="56"/>
      <c r="J45" s="56"/>
      <c r="K45" s="2"/>
    </row>
    <row r="46" spans="1:11">
      <c r="A46" s="1"/>
      <c r="B46" s="2"/>
      <c r="C46" s="56"/>
      <c r="D46" s="56"/>
      <c r="E46" s="56"/>
      <c r="F46" s="56"/>
      <c r="G46" s="56"/>
      <c r="H46" s="56"/>
      <c r="I46" s="56"/>
      <c r="J46" s="56"/>
      <c r="K46" s="2"/>
    </row>
    <row r="47" spans="1:11">
      <c r="A47" s="1"/>
      <c r="B47" s="2"/>
      <c r="C47" s="56"/>
      <c r="D47" s="56"/>
      <c r="E47" s="56"/>
      <c r="F47" s="56"/>
      <c r="G47" s="56"/>
      <c r="H47" s="56"/>
      <c r="I47" s="56"/>
      <c r="J47" s="56"/>
      <c r="K47" s="2"/>
    </row>
    <row r="48" spans="1:11">
      <c r="A48" s="1"/>
      <c r="B48" s="2"/>
      <c r="C48" s="56"/>
      <c r="D48" s="56"/>
      <c r="E48" s="56"/>
      <c r="F48" s="56"/>
      <c r="G48" s="56"/>
      <c r="H48" s="56"/>
      <c r="I48" s="56"/>
      <c r="J48" s="56"/>
      <c r="K48" s="2"/>
    </row>
    <row r="49" spans="1:11">
      <c r="A49" s="1"/>
      <c r="B49" s="2"/>
      <c r="C49" s="56"/>
      <c r="D49" s="56"/>
      <c r="E49" s="56"/>
      <c r="F49" s="56"/>
      <c r="G49" s="56"/>
      <c r="H49" s="56"/>
      <c r="I49" s="56"/>
      <c r="J49" s="56"/>
      <c r="K49" s="2"/>
    </row>
    <row r="50" spans="1:11">
      <c r="A50" s="1"/>
      <c r="B50" s="2"/>
      <c r="C50" s="56"/>
      <c r="D50" s="56"/>
      <c r="E50" s="56"/>
      <c r="F50" s="56"/>
      <c r="G50" s="56"/>
      <c r="H50" s="56"/>
      <c r="I50" s="56"/>
      <c r="J50" s="56"/>
      <c r="K50" s="2"/>
    </row>
    <row r="51" spans="1:11">
      <c r="A51" s="1"/>
      <c r="B51" s="2"/>
      <c r="C51" s="56"/>
      <c r="D51" s="56"/>
      <c r="E51" s="56"/>
      <c r="F51" s="56"/>
      <c r="G51" s="56"/>
      <c r="H51" s="56"/>
      <c r="I51" s="56"/>
      <c r="J51" s="56"/>
      <c r="K51" s="2"/>
    </row>
    <row r="52" spans="1:11">
      <c r="A52" s="1"/>
      <c r="B52" s="2"/>
      <c r="C52" s="56"/>
      <c r="D52" s="56"/>
      <c r="E52" s="56"/>
      <c r="F52" s="56"/>
      <c r="G52" s="56"/>
      <c r="H52" s="56"/>
      <c r="I52" s="56"/>
      <c r="J52" s="56"/>
      <c r="K52" s="2"/>
    </row>
    <row r="53" spans="1:11">
      <c r="A53" s="1"/>
      <c r="B53" s="2"/>
      <c r="C53" s="56"/>
      <c r="D53" s="56"/>
      <c r="E53" s="56"/>
      <c r="F53" s="56"/>
      <c r="G53" s="56"/>
      <c r="H53" s="56"/>
      <c r="I53" s="56"/>
      <c r="J53" s="56"/>
      <c r="K53" s="2"/>
    </row>
    <row r="54" spans="1:11">
      <c r="A54" s="1"/>
      <c r="B54" s="2"/>
      <c r="C54" s="56"/>
      <c r="D54" s="56"/>
      <c r="E54" s="56"/>
      <c r="F54" s="56"/>
      <c r="G54" s="56"/>
      <c r="H54" s="56"/>
      <c r="I54" s="56"/>
      <c r="J54" s="56"/>
      <c r="K54" s="2"/>
    </row>
    <row r="55" spans="1:11">
      <c r="A55" s="1"/>
      <c r="B55" s="2"/>
      <c r="C55" s="56"/>
      <c r="D55" s="56"/>
      <c r="E55" s="56"/>
      <c r="F55" s="56"/>
      <c r="G55" s="56"/>
      <c r="H55" s="56"/>
      <c r="I55" s="56"/>
      <c r="J55" s="56"/>
      <c r="K55" s="2"/>
    </row>
    <row r="56" spans="1:11">
      <c r="A56" s="1"/>
      <c r="B56" s="2"/>
      <c r="C56" s="56"/>
      <c r="D56" s="56"/>
      <c r="E56" s="56"/>
      <c r="F56" s="56"/>
      <c r="G56" s="56"/>
      <c r="H56" s="56"/>
      <c r="I56" s="56"/>
      <c r="J56" s="56"/>
      <c r="K56" s="2"/>
    </row>
    <row r="57" spans="1:11">
      <c r="A57" s="1"/>
      <c r="B57" s="2"/>
      <c r="C57" s="56"/>
      <c r="D57" s="56"/>
      <c r="E57" s="56"/>
      <c r="F57" s="56"/>
      <c r="G57" s="56"/>
      <c r="H57" s="56"/>
      <c r="I57" s="56"/>
      <c r="J57" s="56"/>
      <c r="K57" s="2"/>
    </row>
    <row r="58" spans="1:11">
      <c r="A58" s="1"/>
      <c r="B58" s="2"/>
      <c r="C58" s="56"/>
      <c r="D58" s="56"/>
      <c r="E58" s="56"/>
      <c r="F58" s="56"/>
      <c r="G58" s="56"/>
      <c r="H58" s="56"/>
      <c r="I58" s="56"/>
      <c r="J58" s="56"/>
      <c r="K58" s="2"/>
    </row>
    <row r="59" spans="1:11">
      <c r="A59" s="1"/>
      <c r="B59" s="2"/>
      <c r="C59" s="56"/>
      <c r="D59" s="56"/>
      <c r="E59" s="56"/>
      <c r="F59" s="56"/>
      <c r="G59" s="56"/>
      <c r="H59" s="56"/>
      <c r="I59" s="56"/>
      <c r="J59" s="56"/>
      <c r="K59" s="2"/>
    </row>
    <row r="60" spans="1:11">
      <c r="A60" s="1"/>
      <c r="B60" s="2"/>
      <c r="C60" s="56"/>
      <c r="D60" s="56"/>
      <c r="E60" s="56"/>
      <c r="F60" s="56"/>
      <c r="G60" s="56"/>
      <c r="H60" s="56"/>
      <c r="I60" s="56"/>
      <c r="J60" s="56"/>
      <c r="K60" s="2"/>
    </row>
    <row r="61" spans="1:11">
      <c r="A61" s="1"/>
      <c r="B61" s="2"/>
      <c r="C61" s="56"/>
      <c r="D61" s="56"/>
      <c r="E61" s="56"/>
      <c r="F61" s="56"/>
      <c r="G61" s="56"/>
      <c r="H61" s="56"/>
      <c r="I61" s="56"/>
      <c r="J61" s="56"/>
      <c r="K61" s="2"/>
    </row>
    <row r="62" spans="1:11">
      <c r="A62" s="1"/>
      <c r="B62" s="2"/>
      <c r="C62" s="56"/>
      <c r="D62" s="56"/>
      <c r="E62" s="56"/>
      <c r="F62" s="56"/>
      <c r="G62" s="56"/>
      <c r="H62" s="56"/>
      <c r="I62" s="56"/>
      <c r="J62" s="56"/>
      <c r="K62" s="2"/>
    </row>
    <row r="63" spans="1:1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>
      <c r="A70" s="1"/>
      <c r="B70" s="2"/>
      <c r="C70" s="2"/>
      <c r="D70" s="2"/>
      <c r="E70" s="2"/>
      <c r="F70" s="2"/>
      <c r="G70" s="2"/>
      <c r="H70" s="2"/>
      <c r="I70" s="2"/>
      <c r="J70" s="2"/>
    </row>
  </sheetData>
  <mergeCells count="9">
    <mergeCell ref="A29:B29"/>
    <mergeCell ref="C29:H29"/>
    <mergeCell ref="A30:I30"/>
    <mergeCell ref="A5:A6"/>
    <mergeCell ref="B5:B6"/>
    <mergeCell ref="C5:E5"/>
    <mergeCell ref="F5:H5"/>
    <mergeCell ref="I5:I6"/>
    <mergeCell ref="J5:J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2015-04-21T08:07:22Z</dcterms:modified>
</cp:coreProperties>
</file>